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311"/>
  <workbookPr codeName="Questa_cartella_di_lavoro"/>
  <bookViews>
    <workbookView xWindow="400" yWindow="560" windowWidth="24340" windowHeight="14980" activeTab="0"/>
  </bookViews>
  <sheets>
    <sheet name="Foglio1" sheetId="1" r:id="rId1"/>
  </sheets>
  <definedNames>
    <definedName name="_xlnm.Print_Area" localSheetId="0">'Foglio1'!$F$1:$N$25</definedName>
  </definedNames>
  <calcPr calcId="191029"/>
  <extLst/>
</workbook>
</file>

<file path=xl/sharedStrings.xml><?xml version="1.0" encoding="utf-8"?>
<sst xmlns="http://schemas.openxmlformats.org/spreadsheetml/2006/main" count="26" uniqueCount="18">
  <si>
    <r>
      <t xml:space="preserve">Calcolo ex art. 19 </t>
    </r>
    <r>
      <rPr>
        <b/>
        <sz val="11"/>
        <color rgb="FFFF0000"/>
        <rFont val="Calibri"/>
        <family val="2"/>
      </rPr>
      <t>comma 2</t>
    </r>
    <r>
      <rPr>
        <b/>
        <sz val="11"/>
        <color rgb="FF000000"/>
        <rFont val="Calibri"/>
        <family val="2"/>
      </rPr>
      <t>, del Tuir</t>
    </r>
  </si>
  <si>
    <r>
      <t xml:space="preserve">Calcolo ex art. 19 </t>
    </r>
    <r>
      <rPr>
        <b/>
        <sz val="11"/>
        <color rgb="FF00B0F0"/>
        <rFont val="Calibri"/>
        <family val="2"/>
      </rPr>
      <t>comma 2-bis</t>
    </r>
    <r>
      <rPr>
        <b/>
        <sz val="11"/>
        <color rgb="FF000000"/>
        <rFont val="Calibri"/>
        <family val="2"/>
      </rPr>
      <t>, del Tuir</t>
    </r>
  </si>
  <si>
    <t>Lordo Buonuscita FAF</t>
  </si>
  <si>
    <t>Anni di Servizio Utili</t>
  </si>
  <si>
    <t>Mesi di Servizio Utili</t>
  </si>
  <si>
    <t>Aliquota media IRPEF</t>
  </si>
  <si>
    <t>Riduzione imponibile</t>
  </si>
  <si>
    <t>Imponibile</t>
  </si>
  <si>
    <t>IRPEF dovuta</t>
  </si>
  <si>
    <t>Netto</t>
  </si>
  <si>
    <t>Ritenuta IRPEF in eccesso</t>
  </si>
  <si>
    <t>“Centro di Assistenza Legale e Pensionistica”
Via della Batteria di Porta Furba 34 - 00181,  ROMA - Tel. 06 8084270 - Fax 06 8078614
 e mail: assistenzalegale@assofinanzieri.it 
Avvocato Mario Bacci</t>
  </si>
  <si>
    <t>IBAN</t>
  </si>
  <si>
    <t>ROSSI MARIO</t>
  </si>
  <si>
    <t>Nominativo Istante</t>
  </si>
  <si>
    <r>
      <t xml:space="preserve">
</t>
    </r>
    <r>
      <rPr>
        <b/>
        <sz val="14"/>
        <color theme="1"/>
        <rFont val="Calibri"/>
        <family val="2"/>
        <scheme val="minor"/>
      </rPr>
      <t>- Presidenza Nazionale -</t>
    </r>
  </si>
  <si>
    <r>
      <rPr>
        <sz val="18"/>
        <color rgb="FF000000"/>
        <rFont val="Arial"/>
        <family val="2"/>
      </rPr>
      <t>Associazione Nazionale Finanzieri d’Italia</t>
    </r>
    <r>
      <rPr>
        <sz val="11"/>
        <color rgb="FF000000"/>
        <rFont val="Calibri"/>
        <family val="2"/>
      </rPr>
      <t xml:space="preserve">
</t>
    </r>
    <r>
      <rPr>
        <sz val="14"/>
        <color rgb="FF000000"/>
        <rFont val="Arial"/>
        <family val="2"/>
      </rPr>
      <t>- Presidenza Nazionale -</t>
    </r>
  </si>
  <si>
    <t>IT12X4567890123456789123451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</si>
</sst>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8"/>
      <color rgb="FF00000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9" tint="-0.25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164" fontId="0" fillId="3" borderId="3" xfId="0" applyNumberFormat="1" applyFill="1" applyBorder="1"/>
    <xf numFmtId="1" fontId="0" fillId="3" borderId="3" xfId="0" applyNumberFormat="1" applyFill="1" applyBorder="1"/>
    <xf numFmtId="0" fontId="4" fillId="2" borderId="0" xfId="0" applyFont="1" applyFill="1" applyBorder="1"/>
    <xf numFmtId="0" fontId="5" fillId="2" borderId="0" xfId="0" applyFont="1" applyFill="1" applyBorder="1"/>
    <xf numFmtId="10" fontId="0" fillId="3" borderId="3" xfId="0" applyNumberFormat="1" applyFill="1" applyBorder="1"/>
    <xf numFmtId="0" fontId="0" fillId="3" borderId="3" xfId="0" applyFill="1" applyBorder="1"/>
    <xf numFmtId="164" fontId="0" fillId="4" borderId="3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0" fontId="0" fillId="4" borderId="3" xfId="0" applyNumberFormat="1" applyFill="1" applyBorder="1" applyProtection="1">
      <protection locked="0"/>
    </xf>
    <xf numFmtId="0" fontId="11" fillId="2" borderId="0" xfId="0" applyFont="1" applyFill="1" applyBorder="1" applyAlignment="1">
      <alignment horizontal="center"/>
    </xf>
    <xf numFmtId="0" fontId="0" fillId="0" borderId="0" xfId="0" applyBorder="1"/>
    <xf numFmtId="0" fontId="9" fillId="5" borderId="0" xfId="0" applyFont="1" applyFill="1" applyBorder="1" applyAlignment="1">
      <alignment horizontal="center" wrapText="1"/>
    </xf>
    <xf numFmtId="0" fontId="0" fillId="5" borderId="0" xfId="0" applyFill="1" applyBorder="1"/>
    <xf numFmtId="0" fontId="10" fillId="5" borderId="0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14" fillId="2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0" xfId="0" applyFont="1" applyFill="1" applyBorder="1" applyAlignment="1">
      <alignment horizontal="right" vertical="center" indent="3"/>
    </xf>
    <xf numFmtId="0" fontId="13" fillId="0" borderId="0" xfId="0" applyFont="1" applyBorder="1" applyAlignment="1">
      <alignment horizontal="right" vertical="center" indent="3"/>
    </xf>
    <xf numFmtId="0" fontId="13" fillId="0" borderId="9" xfId="0" applyFont="1" applyBorder="1" applyAlignment="1">
      <alignment horizontal="right" vertical="center" indent="3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7" borderId="10" xfId="0" applyFont="1" applyFill="1" applyBorder="1" applyAlignment="1" applyProtection="1">
      <alignment vertical="center"/>
      <protection locked="0"/>
    </xf>
    <xf numFmtId="0" fontId="14" fillId="8" borderId="11" xfId="0" applyFont="1" applyFill="1" applyBorder="1" applyAlignment="1" applyProtection="1">
      <alignment vertical="center"/>
      <protection locked="0"/>
    </xf>
    <xf numFmtId="0" fontId="14" fillId="8" borderId="12" xfId="0" applyFont="1" applyFill="1" applyBorder="1" applyAlignment="1" applyProtection="1">
      <alignment vertical="center"/>
      <protection locked="0"/>
    </xf>
    <xf numFmtId="0" fontId="15" fillId="7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2" fillId="9" borderId="14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2" fillId="2" borderId="1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0" fillId="6" borderId="20" xfId="0" applyFont="1" applyFill="1" applyBorder="1" applyAlignment="1">
      <alignment horizontal="center" vertical="center" wrapText="1"/>
    </xf>
    <xf numFmtId="0" fontId="0" fillId="6" borderId="13" xfId="0" applyFill="1" applyBorder="1"/>
    <xf numFmtId="0" fontId="0" fillId="6" borderId="2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14</xdr:row>
      <xdr:rowOff>19050</xdr:rowOff>
    </xdr:from>
    <xdr:ext cx="581025" cy="733425"/>
    <xdr:sp macro="" textlink="">
      <xdr:nvSpPr>
        <xdr:cNvPr id="2" name="Freccia a destra 1"/>
        <xdr:cNvSpPr/>
      </xdr:nvSpPr>
      <xdr:spPr>
        <a:xfrm>
          <a:off x="3857625" y="3400425"/>
          <a:ext cx="581025" cy="733425"/>
        </a:xfrm>
        <a:prstGeom prst="rightArrow">
          <a:avLst/>
        </a:prstGeom>
        <a:solidFill>
          <a:srgbClr val="4472C4"/>
        </a:solidFill>
        <a:ln w="12700" cap="flat" cmpd="sng" algn="ctr">
          <a:solidFill>
            <a:schemeClr val="accent1">
              <a:shade val="15000"/>
            </a:schemeClr>
          </a:solidFill>
          <a:prstDash val="solid"/>
          <a:miter lim="800000"/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lvl="0" algn="l"/>
          <a:endParaRPr lang="it-IT" sz="1100"/>
        </a:p>
      </xdr:txBody>
    </xdr:sp>
    <xdr:clientData fPrintsWithSheet="0"/>
  </xdr:oneCellAnchor>
  <xdr:twoCellAnchor editAs="oneCell">
    <xdr:from>
      <xdr:col>8</xdr:col>
      <xdr:colOff>628650</xdr:colOff>
      <xdr:row>1</xdr:row>
      <xdr:rowOff>57150</xdr:rowOff>
    </xdr:from>
    <xdr:to>
      <xdr:col>10</xdr:col>
      <xdr:colOff>66675</xdr:colOff>
      <xdr:row>3</xdr:row>
      <xdr:rowOff>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80975"/>
          <a:ext cx="466725" cy="5334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38100</xdr:colOff>
      <xdr:row>7</xdr:row>
      <xdr:rowOff>95250</xdr:rowOff>
    </xdr:from>
    <xdr:ext cx="581025" cy="733425"/>
    <xdr:sp macro="" textlink="">
      <xdr:nvSpPr>
        <xdr:cNvPr id="4" name="Freccia a destra 3"/>
        <xdr:cNvSpPr/>
      </xdr:nvSpPr>
      <xdr:spPr>
        <a:xfrm>
          <a:off x="3857625" y="2181225"/>
          <a:ext cx="581025" cy="733425"/>
        </a:xfrm>
        <a:prstGeom prst="rightArrow">
          <a:avLst/>
        </a:prstGeom>
        <a:solidFill>
          <a:srgbClr val="FF0000"/>
        </a:solidFill>
        <a:ln w="12700" cap="flat" cmpd="sng" algn="ctr">
          <a:solidFill>
            <a:schemeClr val="accent1">
              <a:shade val="15000"/>
            </a:schemeClr>
          </a:solidFill>
          <a:prstDash val="solid"/>
          <a:miter lim="800000"/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lvl="0" algn="l"/>
          <a:endParaRPr lang="it-IT" sz="1100"/>
        </a:p>
      </xdr:txBody>
    </xdr:sp>
    <xdr:clientData fPrintsWithSheet="0"/>
  </xdr:oneCellAnchor>
  <xdr:twoCellAnchor>
    <xdr:from>
      <xdr:col>1</xdr:col>
      <xdr:colOff>304800</xdr:colOff>
      <xdr:row>8</xdr:row>
      <xdr:rowOff>152400</xdr:rowOff>
    </xdr:from>
    <xdr:to>
      <xdr:col>4</xdr:col>
      <xdr:colOff>542925</xdr:colOff>
      <xdr:row>9</xdr:row>
      <xdr:rowOff>228600</xdr:rowOff>
    </xdr:to>
    <xdr:sp macro="" textlink="">
      <xdr:nvSpPr>
        <xdr:cNvPr id="5" name="CasellaDiTesto 4"/>
        <xdr:cNvSpPr txBox="1"/>
      </xdr:nvSpPr>
      <xdr:spPr>
        <a:xfrm>
          <a:off x="1533525" y="2390775"/>
          <a:ext cx="22383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Inserire Nominativo e IBAN Istante</a:t>
          </a:r>
        </a:p>
      </xdr:txBody>
    </xdr:sp>
    <xdr:clientData fPrintsWithSheet="0"/>
  </xdr:twoCellAnchor>
  <xdr:twoCellAnchor>
    <xdr:from>
      <xdr:col>1</xdr:col>
      <xdr:colOff>152400</xdr:colOff>
      <xdr:row>15</xdr:row>
      <xdr:rowOff>28575</xdr:rowOff>
    </xdr:from>
    <xdr:to>
      <xdr:col>4</xdr:col>
      <xdr:colOff>571500</xdr:colOff>
      <xdr:row>16</xdr:row>
      <xdr:rowOff>38100</xdr:rowOff>
    </xdr:to>
    <xdr:sp macro="" textlink="">
      <xdr:nvSpPr>
        <xdr:cNvPr id="6" name="CasellaDiTesto 5"/>
        <xdr:cNvSpPr txBox="1"/>
      </xdr:nvSpPr>
      <xdr:spPr>
        <a:xfrm>
          <a:off x="1381125" y="3657600"/>
          <a:ext cx="24193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it-IT" sz="1100" b="1"/>
            <a:t>Riempire solo le celle di colore  </a:t>
          </a:r>
          <a:r>
            <a:rPr lang="it-IT" sz="1100" b="1">
              <a:solidFill>
                <a:schemeClr val="accent6">
                  <a:lumMod val="75000"/>
                </a:schemeClr>
              </a:solidFill>
            </a:rPr>
            <a:t>Verde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2"/>
  <sheetViews>
    <sheetView showGridLines="0" showRowColHeaders="0" tabSelected="1" workbookViewId="0" topLeftCell="A1">
      <selection activeCell="G10" sqref="G10:I10"/>
    </sheetView>
  </sheetViews>
  <sheetFormatPr defaultColWidth="14.57421875" defaultRowHeight="15" customHeight="1"/>
  <cols>
    <col min="1" max="1" width="18.421875" style="0" customWidth="1"/>
    <col min="2" max="2" width="12.00390625" style="0" customWidth="1"/>
    <col min="3" max="3" width="9.140625" style="0" customWidth="1"/>
    <col min="4" max="5" width="8.8515625" style="0" customWidth="1"/>
    <col min="6" max="6" width="10.00390625" style="0" customWidth="1"/>
    <col min="7" max="7" width="9.140625" style="0" customWidth="1"/>
    <col min="8" max="8" width="11.140625" style="0" customWidth="1"/>
    <col min="9" max="9" width="10.421875" style="0" customWidth="1"/>
    <col min="10" max="10" width="5.00390625" style="0" customWidth="1"/>
    <col min="11" max="11" width="9.8515625" style="0" customWidth="1"/>
    <col min="12" max="12" width="9.421875" style="0" customWidth="1"/>
    <col min="13" max="13" width="11.140625" style="0" customWidth="1"/>
    <col min="14" max="21" width="8.8515625" style="0" customWidth="1"/>
  </cols>
  <sheetData>
    <row r="1" ht="9.75" customHeight="1" thickBot="1"/>
    <row r="2" spans="1:21" ht="14.25" customHeight="1">
      <c r="A2" s="1"/>
      <c r="B2" s="1"/>
      <c r="C2" s="1"/>
      <c r="D2" s="1"/>
      <c r="E2" s="1"/>
      <c r="F2" s="17" t="s">
        <v>15</v>
      </c>
      <c r="G2" s="20" t="s">
        <v>16</v>
      </c>
      <c r="H2" s="21"/>
      <c r="I2" s="21"/>
      <c r="J2" s="21"/>
      <c r="K2" s="21"/>
      <c r="L2" s="21"/>
      <c r="M2" s="22"/>
      <c r="N2" s="16"/>
      <c r="O2" s="1"/>
      <c r="P2" s="1"/>
      <c r="Q2" s="1"/>
      <c r="R2" s="1"/>
      <c r="S2" s="1"/>
      <c r="T2" s="1"/>
      <c r="U2" s="1"/>
    </row>
    <row r="3" spans="6:14" ht="32.25" customHeight="1">
      <c r="F3" s="18"/>
      <c r="G3" s="23"/>
      <c r="H3" s="24"/>
      <c r="I3" s="24"/>
      <c r="J3" s="24"/>
      <c r="K3" s="24"/>
      <c r="L3" s="24"/>
      <c r="M3" s="25"/>
      <c r="N3" s="16"/>
    </row>
    <row r="4" spans="6:14" ht="34.5" customHeight="1">
      <c r="F4" s="18"/>
      <c r="G4" s="23"/>
      <c r="H4" s="24"/>
      <c r="I4" s="24"/>
      <c r="J4" s="24"/>
      <c r="K4" s="24"/>
      <c r="L4" s="24"/>
      <c r="M4" s="25"/>
      <c r="N4" s="16"/>
    </row>
    <row r="5" spans="6:14" ht="49.5" customHeight="1" thickBot="1">
      <c r="F5" s="19"/>
      <c r="G5" s="53" t="s">
        <v>11</v>
      </c>
      <c r="H5" s="54"/>
      <c r="I5" s="54"/>
      <c r="J5" s="54"/>
      <c r="K5" s="54"/>
      <c r="L5" s="54"/>
      <c r="M5" s="55"/>
      <c r="N5" s="16"/>
    </row>
    <row r="6" spans="6:14" ht="12" customHeight="1">
      <c r="F6" s="19"/>
      <c r="G6" s="19"/>
      <c r="H6" s="18"/>
      <c r="I6" s="18"/>
      <c r="J6" s="18"/>
      <c r="K6" s="18"/>
      <c r="L6" s="18"/>
      <c r="M6" s="18"/>
      <c r="N6" s="16"/>
    </row>
    <row r="7" spans="6:14" ht="12" customHeight="1">
      <c r="F7" s="19"/>
      <c r="G7" s="19"/>
      <c r="H7" s="18"/>
      <c r="I7" s="18"/>
      <c r="J7" s="18"/>
      <c r="K7" s="18"/>
      <c r="L7" s="18"/>
      <c r="M7" s="18"/>
      <c r="N7" s="16"/>
    </row>
    <row r="8" spans="1:2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25" customHeight="1" thickBot="1">
      <c r="A9" s="1"/>
      <c r="B9" s="2"/>
      <c r="C9" s="3"/>
      <c r="D9" s="3"/>
      <c r="E9" s="3"/>
      <c r="F9" s="1"/>
      <c r="G9" s="39" t="s">
        <v>14</v>
      </c>
      <c r="H9" s="40"/>
      <c r="I9" s="40"/>
      <c r="J9" s="1"/>
      <c r="K9" s="1"/>
      <c r="L9" s="15" t="s">
        <v>12</v>
      </c>
      <c r="M9" s="1"/>
      <c r="N9" s="1"/>
      <c r="O9" s="1"/>
      <c r="P9" s="1"/>
      <c r="Q9" s="1"/>
      <c r="R9" s="1"/>
      <c r="S9" s="1"/>
      <c r="T9" s="1"/>
      <c r="U9" s="1"/>
    </row>
    <row r="10" spans="1:21" ht="18.75" customHeight="1" thickBot="1">
      <c r="A10" s="1"/>
      <c r="B10" s="31"/>
      <c r="C10" s="32"/>
      <c r="D10" s="32"/>
      <c r="E10" s="32"/>
      <c r="F10" s="1"/>
      <c r="G10" s="33" t="s">
        <v>13</v>
      </c>
      <c r="H10" s="34"/>
      <c r="I10" s="35"/>
      <c r="J10" s="1"/>
      <c r="K10" s="36" t="s">
        <v>17</v>
      </c>
      <c r="L10" s="37"/>
      <c r="M10" s="38"/>
      <c r="N10" s="1"/>
      <c r="O10" s="1"/>
      <c r="P10" s="1"/>
      <c r="Q10" s="1"/>
      <c r="R10" s="1"/>
      <c r="S10" s="1"/>
      <c r="T10" s="1"/>
      <c r="U10" s="1"/>
    </row>
    <row r="11" spans="1:2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51" t="str">
        <f>IF(AND(LEN($K$10)&lt;&gt;27,LEN($K$10)&gt;0),"IBAN FORMALMENTE ERRATO"," ")</f>
        <v xml:space="preserve"> </v>
      </c>
      <c r="L11" s="52"/>
      <c r="M11" s="52"/>
      <c r="N11" s="1"/>
      <c r="O11" s="1"/>
      <c r="P11" s="1"/>
      <c r="Q11" s="1"/>
      <c r="R11" s="1"/>
      <c r="S11" s="1"/>
      <c r="T11" s="1"/>
      <c r="U11" s="1"/>
    </row>
    <row r="12" spans="1:21" ht="14.2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>
      <c r="A13" s="1"/>
      <c r="B13" s="1"/>
      <c r="C13" s="1"/>
      <c r="D13" s="1"/>
      <c r="E13" s="1"/>
      <c r="F13" s="1"/>
      <c r="G13" s="41" t="s">
        <v>0</v>
      </c>
      <c r="H13" s="42"/>
      <c r="I13" s="43"/>
      <c r="J13" s="1"/>
      <c r="K13" s="47" t="s">
        <v>1</v>
      </c>
      <c r="L13" s="42"/>
      <c r="M13" s="43"/>
      <c r="N13" s="1"/>
      <c r="O13" s="1"/>
      <c r="P13" s="1"/>
      <c r="Q13" s="1"/>
      <c r="R13" s="1"/>
      <c r="S13" s="1"/>
      <c r="T13" s="1"/>
      <c r="U13" s="1"/>
    </row>
    <row r="14" spans="1:21" ht="14.25" customHeight="1">
      <c r="A14" s="1"/>
      <c r="B14" s="1"/>
      <c r="C14" s="1"/>
      <c r="D14" s="1"/>
      <c r="E14" s="1"/>
      <c r="F14" s="1"/>
      <c r="G14" s="44"/>
      <c r="H14" s="45"/>
      <c r="I14" s="46"/>
      <c r="J14" s="1"/>
      <c r="K14" s="44"/>
      <c r="L14" s="45"/>
      <c r="M14" s="46"/>
      <c r="N14" s="1"/>
      <c r="O14" s="1"/>
      <c r="P14" s="1"/>
      <c r="Q14" s="1"/>
      <c r="R14" s="1"/>
      <c r="S14" s="1"/>
      <c r="T14" s="1"/>
      <c r="U14" s="1"/>
    </row>
    <row r="15" spans="1:21" ht="19.5" customHeight="1" thickBot="1">
      <c r="A15" s="1"/>
      <c r="C15" s="1"/>
      <c r="D15" s="1"/>
      <c r="E15" s="1"/>
      <c r="F15" s="1"/>
      <c r="G15" s="4" t="s">
        <v>2</v>
      </c>
      <c r="H15" s="5"/>
      <c r="I15" s="12">
        <v>15082.97</v>
      </c>
      <c r="J15" s="1"/>
      <c r="K15" s="4" t="s">
        <v>2</v>
      </c>
      <c r="L15" s="5"/>
      <c r="M15" s="6">
        <f aca="true" t="shared" si="0" ref="M15:M18">I15</f>
        <v>15082.97</v>
      </c>
      <c r="N15" s="1"/>
      <c r="O15" s="1"/>
      <c r="P15" s="1"/>
      <c r="Q15" s="1"/>
      <c r="R15" s="1"/>
      <c r="S15" s="1"/>
      <c r="T15" s="1"/>
      <c r="U15" s="1"/>
    </row>
    <row r="16" spans="1:21" ht="19.5" customHeight="1" thickBot="1">
      <c r="A16" s="1"/>
      <c r="B16" s="26"/>
      <c r="C16" s="27"/>
      <c r="D16" s="27"/>
      <c r="E16" s="27"/>
      <c r="F16" s="1"/>
      <c r="G16" s="4" t="s">
        <v>3</v>
      </c>
      <c r="H16" s="5"/>
      <c r="I16" s="13">
        <v>34</v>
      </c>
      <c r="J16" s="1"/>
      <c r="K16" s="4" t="s">
        <v>3</v>
      </c>
      <c r="L16" s="5"/>
      <c r="M16" s="7">
        <f t="shared" si="0"/>
        <v>34</v>
      </c>
      <c r="N16" s="1"/>
      <c r="O16" s="1"/>
      <c r="P16" s="1"/>
      <c r="Q16" s="1"/>
      <c r="R16" s="1"/>
      <c r="S16" s="1"/>
      <c r="T16" s="1"/>
      <c r="U16" s="1"/>
    </row>
    <row r="17" spans="1:21" ht="19.5" customHeight="1" thickBot="1">
      <c r="A17" s="1"/>
      <c r="B17" s="8"/>
      <c r="C17" s="9"/>
      <c r="D17" s="9"/>
      <c r="E17" s="9"/>
      <c r="F17" s="1"/>
      <c r="G17" s="50" t="s">
        <v>4</v>
      </c>
      <c r="H17" s="49"/>
      <c r="I17" s="13">
        <v>3</v>
      </c>
      <c r="J17" s="1"/>
      <c r="K17" s="50" t="s">
        <v>4</v>
      </c>
      <c r="L17" s="49"/>
      <c r="M17" s="7">
        <f t="shared" si="0"/>
        <v>3</v>
      </c>
      <c r="N17" s="1"/>
      <c r="O17" s="1"/>
      <c r="P17" s="1"/>
      <c r="Q17" s="1"/>
      <c r="R17" s="1"/>
      <c r="S17" s="1"/>
      <c r="T17" s="1"/>
      <c r="U17" s="1"/>
    </row>
    <row r="18" spans="1:21" ht="19.5" customHeight="1">
      <c r="A18" s="1"/>
      <c r="B18" s="1"/>
      <c r="C18" s="1"/>
      <c r="D18" s="1"/>
      <c r="E18" s="1"/>
      <c r="F18" s="1"/>
      <c r="G18" s="4" t="s">
        <v>5</v>
      </c>
      <c r="H18" s="5"/>
      <c r="I18" s="14">
        <v>0.23</v>
      </c>
      <c r="J18" s="1"/>
      <c r="K18" s="4" t="s">
        <v>5</v>
      </c>
      <c r="L18" s="5"/>
      <c r="M18" s="10">
        <f t="shared" si="0"/>
        <v>0.23</v>
      </c>
      <c r="N18" s="1"/>
      <c r="O18" s="1"/>
      <c r="P18" s="1"/>
      <c r="Q18" s="1"/>
      <c r="R18" s="1"/>
      <c r="S18" s="1"/>
      <c r="T18" s="1"/>
      <c r="U18" s="1"/>
    </row>
    <row r="19" spans="1:21" ht="19.5" customHeight="1">
      <c r="A19" s="1"/>
      <c r="B19" s="1"/>
      <c r="C19" s="1"/>
      <c r="D19" s="1"/>
      <c r="E19" s="1"/>
      <c r="F19" s="1"/>
      <c r="G19" s="4" t="s">
        <v>6</v>
      </c>
      <c r="H19" s="5"/>
      <c r="I19" s="11">
        <v>0</v>
      </c>
      <c r="J19" s="1"/>
      <c r="K19" s="4" t="s">
        <v>6</v>
      </c>
      <c r="L19" s="5"/>
      <c r="M19" s="6">
        <f>MIN(M15,(309.87*M16+25.8225*M17))</f>
        <v>10613.0475</v>
      </c>
      <c r="N19" s="1"/>
      <c r="O19" s="1"/>
      <c r="P19" s="1"/>
      <c r="Q19" s="1"/>
      <c r="R19" s="1"/>
      <c r="S19" s="1"/>
      <c r="T19" s="1"/>
      <c r="U19" s="1"/>
    </row>
    <row r="20" spans="1:21" ht="19.5" customHeight="1">
      <c r="A20" s="1"/>
      <c r="B20" s="1"/>
      <c r="C20" s="1"/>
      <c r="D20" s="1"/>
      <c r="E20" s="1"/>
      <c r="F20" s="1"/>
      <c r="G20" s="4" t="s">
        <v>7</v>
      </c>
      <c r="H20" s="5"/>
      <c r="I20" s="6">
        <f>I15</f>
        <v>15082.97</v>
      </c>
      <c r="J20" s="1"/>
      <c r="K20" s="4" t="s">
        <v>7</v>
      </c>
      <c r="L20" s="5"/>
      <c r="M20" s="6">
        <f>M15-M19</f>
        <v>4469.922499999999</v>
      </c>
      <c r="N20" s="1"/>
      <c r="O20" s="1"/>
      <c r="P20" s="1"/>
      <c r="Q20" s="1"/>
      <c r="R20" s="1"/>
      <c r="S20" s="1"/>
      <c r="T20" s="1"/>
      <c r="U20" s="1"/>
    </row>
    <row r="21" spans="1:21" ht="19.5" customHeight="1">
      <c r="A21" s="1"/>
      <c r="B21" s="1"/>
      <c r="C21" s="1"/>
      <c r="D21" s="1"/>
      <c r="E21" s="1"/>
      <c r="F21" s="1"/>
      <c r="G21" s="4" t="s">
        <v>8</v>
      </c>
      <c r="H21" s="5"/>
      <c r="I21" s="6">
        <f>I15*I18</f>
        <v>3469.0831</v>
      </c>
      <c r="J21" s="1"/>
      <c r="K21" s="4" t="s">
        <v>8</v>
      </c>
      <c r="L21" s="5"/>
      <c r="M21" s="6">
        <f>M20*M18</f>
        <v>1028.0821749999998</v>
      </c>
      <c r="N21" s="1"/>
      <c r="O21" s="1"/>
      <c r="P21" s="1"/>
      <c r="Q21" s="1"/>
      <c r="R21" s="1"/>
      <c r="S21" s="1"/>
      <c r="T21" s="1"/>
      <c r="U21" s="1"/>
    </row>
    <row r="22" spans="1:21" ht="19.5" customHeight="1">
      <c r="A22" s="1"/>
      <c r="B22" s="1"/>
      <c r="C22" s="1"/>
      <c r="D22" s="1"/>
      <c r="E22" s="1"/>
      <c r="F22" s="1"/>
      <c r="G22" s="4" t="s">
        <v>9</v>
      </c>
      <c r="H22" s="5"/>
      <c r="I22" s="6">
        <f>I15-I21</f>
        <v>11613.8869</v>
      </c>
      <c r="J22" s="1"/>
      <c r="K22" s="4" t="s">
        <v>9</v>
      </c>
      <c r="L22" s="5"/>
      <c r="M22" s="6">
        <f>M15-M21</f>
        <v>14054.887825</v>
      </c>
      <c r="N22" s="1"/>
      <c r="O22" s="1"/>
      <c r="P22" s="1"/>
      <c r="Q22" s="1"/>
      <c r="R22" s="1"/>
      <c r="S22" s="1"/>
      <c r="T22" s="1"/>
      <c r="U22" s="1"/>
    </row>
    <row r="23" spans="1:21" ht="14.2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7" thickBot="1">
      <c r="A24" s="1"/>
      <c r="B24" s="1"/>
      <c r="C24" s="1"/>
      <c r="D24" s="1"/>
      <c r="E24" s="1"/>
      <c r="F24" s="1"/>
      <c r="G24" s="28" t="s">
        <v>10</v>
      </c>
      <c r="H24" s="29"/>
      <c r="I24" s="29"/>
      <c r="J24" s="29"/>
      <c r="K24" s="30"/>
      <c r="L24" s="48">
        <f>I21-M21</f>
        <v>2441.0009250000003</v>
      </c>
      <c r="M24" s="49"/>
      <c r="N24" s="1"/>
      <c r="O24" s="1"/>
      <c r="P24" s="1"/>
      <c r="Q24" s="1"/>
      <c r="R24" s="1"/>
      <c r="S24" s="1"/>
      <c r="T24" s="1"/>
      <c r="U24" s="1"/>
    </row>
    <row r="25" spans="1:21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</sheetData>
  <sheetProtection password="9382" sheet="1" objects="1" scenarios="1" selectLockedCells="1"/>
  <mergeCells count="14">
    <mergeCell ref="G2:M4"/>
    <mergeCell ref="B16:E16"/>
    <mergeCell ref="G24:K24"/>
    <mergeCell ref="B10:E10"/>
    <mergeCell ref="G10:I10"/>
    <mergeCell ref="K10:M10"/>
    <mergeCell ref="G9:I9"/>
    <mergeCell ref="G13:I14"/>
    <mergeCell ref="K13:M14"/>
    <mergeCell ref="L24:M24"/>
    <mergeCell ref="G17:H17"/>
    <mergeCell ref="K17:L17"/>
    <mergeCell ref="K11:M11"/>
    <mergeCell ref="G5:M5"/>
  </mergeCells>
  <conditionalFormatting sqref="K10">
    <cfRule type="expression" priority="1" dxfId="0" stopIfTrue="1">
      <formula>AND(LEN($K$10)&lt;&gt;27,LEN($K$10)&gt;0)</formula>
    </cfRule>
  </conditionalFormatting>
  <printOptions/>
  <pageMargins left="0.9055118110236221" right="0.31496062992125984" top="1.7322834645669292" bottom="0.748031496062992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Minico'</dc:creator>
  <cp:keywords/>
  <dc:description/>
  <cp:lastModifiedBy>Mario Avv Bacci</cp:lastModifiedBy>
  <cp:lastPrinted>2024-04-15T16:04:29Z</cp:lastPrinted>
  <dcterms:created xsi:type="dcterms:W3CDTF">2024-03-16T08:17:23Z</dcterms:created>
  <dcterms:modified xsi:type="dcterms:W3CDTF">2024-04-15T17:23:01Z</dcterms:modified>
  <cp:category/>
  <cp:version/>
  <cp:contentType/>
  <cp:contentStatus/>
</cp:coreProperties>
</file>